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0490" windowHeight="7755"/>
  </bookViews>
  <sheets>
    <sheet name="Exam Instructions" sheetId="3" r:id="rId1"/>
    <sheet name="DataSet" sheetId="7" r:id="rId2"/>
  </sheets>
  <definedNames>
    <definedName name="Weekday_Wages">DataSet!$K$2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" i="7" l="1"/>
  <c r="E11" i="7" l="1"/>
  <c r="F11" i="7" s="1"/>
  <c r="L2" i="7"/>
  <c r="E23" i="7"/>
  <c r="F23" i="7" s="1"/>
  <c r="L3" i="7"/>
  <c r="E46" i="7"/>
  <c r="H46" i="7" s="1"/>
  <c r="I46" i="7" s="1"/>
  <c r="E36" i="7"/>
  <c r="F36" i="7" s="1"/>
  <c r="E14" i="7"/>
  <c r="F14" i="7" s="1"/>
  <c r="L6" i="7"/>
  <c r="E26" i="7"/>
  <c r="F26" i="7" s="1"/>
  <c r="E41" i="7"/>
  <c r="H41" i="7" s="1"/>
  <c r="I41" i="7" s="1"/>
  <c r="F41" i="7"/>
  <c r="E8" i="7"/>
  <c r="F8" i="7" s="1"/>
  <c r="E42" i="7"/>
  <c r="F42" i="7" s="1"/>
  <c r="E33" i="7"/>
  <c r="F33" i="7" s="1"/>
  <c r="E16" i="7"/>
  <c r="F16" i="7" s="1"/>
  <c r="E18" i="7"/>
  <c r="F18" i="7" s="1"/>
  <c r="E29" i="7"/>
  <c r="F29" i="7" s="1"/>
  <c r="E43" i="7"/>
  <c r="F43" i="7" s="1"/>
  <c r="E45" i="7"/>
  <c r="F45" i="7" s="1"/>
  <c r="E7" i="7"/>
  <c r="F7" i="7" s="1"/>
  <c r="E32" i="7"/>
  <c r="F32" i="7" s="1"/>
  <c r="F3" i="7"/>
  <c r="E12" i="7"/>
  <c r="F12" i="7" s="1"/>
  <c r="E15" i="7"/>
  <c r="F15" i="7" s="1"/>
  <c r="E2" i="7"/>
  <c r="F2" i="7" s="1"/>
  <c r="E25" i="7"/>
  <c r="F25" i="7" s="1"/>
  <c r="E27" i="7"/>
  <c r="F27" i="7" s="1"/>
  <c r="E37" i="7"/>
  <c r="F37" i="7" s="1"/>
  <c r="E47" i="7"/>
  <c r="F47" i="7" s="1"/>
  <c r="K26" i="7"/>
  <c r="E17" i="7"/>
  <c r="F17" i="7" s="1"/>
  <c r="E5" i="7"/>
  <c r="F5" i="7" s="1"/>
  <c r="E19" i="7"/>
  <c r="F19" i="7" s="1"/>
  <c r="E4" i="7"/>
  <c r="F4" i="7" s="1"/>
  <c r="E30" i="7"/>
  <c r="F30" i="7" s="1"/>
  <c r="E24" i="7"/>
  <c r="F24" i="7" s="1"/>
  <c r="E21" i="7"/>
  <c r="F21" i="7" s="1"/>
  <c r="H21" i="7"/>
  <c r="I21" i="7" s="1"/>
  <c r="E13" i="7"/>
  <c r="F13" i="7" s="1"/>
  <c r="E35" i="7"/>
  <c r="F35" i="7" s="1"/>
  <c r="E39" i="7"/>
  <c r="F39" i="7" s="1"/>
  <c r="E22" i="7"/>
  <c r="F22" i="7" s="1"/>
  <c r="E38" i="7"/>
  <c r="F38" i="7" s="1"/>
  <c r="H38" i="7"/>
  <c r="I38" i="7" s="1"/>
  <c r="E28" i="7"/>
  <c r="F28" i="7" s="1"/>
  <c r="E20" i="7"/>
  <c r="F20" i="7" s="1"/>
  <c r="E9" i="7"/>
  <c r="F9" i="7" s="1"/>
  <c r="E48" i="7"/>
  <c r="F48" i="7" s="1"/>
  <c r="E6" i="7"/>
  <c r="F6" i="7" s="1"/>
  <c r="E40" i="7"/>
  <c r="F40" i="7" s="1"/>
  <c r="E49" i="7"/>
  <c r="F49" i="7" s="1"/>
  <c r="H49" i="7"/>
  <c r="I49" i="7" s="1"/>
  <c r="E44" i="7"/>
  <c r="F44" i="7" s="1"/>
  <c r="H44" i="7"/>
  <c r="I44" i="7" s="1"/>
  <c r="E31" i="7"/>
  <c r="F31" i="7" s="1"/>
  <c r="E10" i="7"/>
  <c r="F10" i="7" s="1"/>
  <c r="H10" i="7"/>
  <c r="I10" i="7" s="1"/>
  <c r="E34" i="7"/>
  <c r="F34" i="7" s="1"/>
  <c r="H34" i="7" l="1"/>
  <c r="I34" i="7" s="1"/>
  <c r="H19" i="7"/>
  <c r="I19" i="7" s="1"/>
  <c r="H20" i="7"/>
  <c r="I20" i="7" s="1"/>
  <c r="H9" i="7"/>
  <c r="I9" i="7" s="1"/>
  <c r="H39" i="7"/>
  <c r="I39" i="7" s="1"/>
  <c r="H13" i="7"/>
  <c r="I13" i="7" s="1"/>
  <c r="H24" i="7"/>
  <c r="I24" i="7" s="1"/>
  <c r="H4" i="7"/>
  <c r="I4" i="7" s="1"/>
  <c r="H23" i="7"/>
  <c r="I23" i="7" s="1"/>
  <c r="H11" i="7"/>
  <c r="I11" i="7" s="1"/>
  <c r="H40" i="7"/>
  <c r="I40" i="7" s="1"/>
  <c r="H48" i="7"/>
  <c r="I48" i="7" s="1"/>
  <c r="H22" i="7"/>
  <c r="I22" i="7" s="1"/>
  <c r="H5" i="7"/>
  <c r="I5" i="7" s="1"/>
  <c r="F46" i="7"/>
  <c r="L5" i="7" s="1"/>
  <c r="H26" i="7"/>
  <c r="I26" i="7" s="1"/>
  <c r="H31" i="7"/>
  <c r="I31" i="7" s="1"/>
  <c r="H6" i="7"/>
  <c r="I6" i="7" s="1"/>
  <c r="H28" i="7"/>
  <c r="I28" i="7" s="1"/>
  <c r="H35" i="7"/>
  <c r="I35" i="7" s="1"/>
  <c r="H30" i="7"/>
  <c r="I30" i="7" s="1"/>
  <c r="H17" i="7"/>
  <c r="I17" i="7" s="1"/>
  <c r="H14" i="7"/>
  <c r="I14" i="7" s="1"/>
  <c r="L4" i="7"/>
  <c r="H47" i="7"/>
  <c r="I47" i="7" s="1"/>
  <c r="H37" i="7"/>
  <c r="I37" i="7" s="1"/>
  <c r="H27" i="7"/>
  <c r="I27" i="7" s="1"/>
  <c r="H25" i="7"/>
  <c r="I25" i="7" s="1"/>
  <c r="H2" i="7"/>
  <c r="I2" i="7" s="1"/>
  <c r="H15" i="7"/>
  <c r="I15" i="7" s="1"/>
  <c r="H12" i="7"/>
  <c r="I12" i="7" s="1"/>
  <c r="H3" i="7"/>
  <c r="I3" i="7" s="1"/>
  <c r="H32" i="7"/>
  <c r="I32" i="7" s="1"/>
  <c r="H7" i="7"/>
  <c r="I7" i="7" s="1"/>
  <c r="H45" i="7"/>
  <c r="I45" i="7" s="1"/>
  <c r="H43" i="7"/>
  <c r="I43" i="7" s="1"/>
  <c r="H29" i="7"/>
  <c r="I29" i="7" s="1"/>
  <c r="H18" i="7"/>
  <c r="I18" i="7" s="1"/>
  <c r="H16" i="7"/>
  <c r="I16" i="7" s="1"/>
  <c r="H33" i="7"/>
  <c r="I33" i="7" s="1"/>
  <c r="H42" i="7"/>
  <c r="I42" i="7" s="1"/>
  <c r="H8" i="7"/>
  <c r="I8" i="7" s="1"/>
  <c r="H36" i="7"/>
  <c r="I36" i="7" s="1"/>
  <c r="L8" i="7" l="1"/>
  <c r="L7" i="7"/>
</calcChain>
</file>

<file path=xl/sharedStrings.xml><?xml version="1.0" encoding="utf-8"?>
<sst xmlns="http://schemas.openxmlformats.org/spreadsheetml/2006/main" count="118" uniqueCount="97">
  <si>
    <t>Weekday Wages</t>
  </si>
  <si>
    <t>Weekend Wages</t>
  </si>
  <si>
    <t>Tax Bracket</t>
  </si>
  <si>
    <t>Total Weekly Wages</t>
  </si>
  <si>
    <t>Doe</t>
  </si>
  <si>
    <t>John</t>
  </si>
  <si>
    <t>Lauterborn</t>
  </si>
  <si>
    <t>Teresa</t>
  </si>
  <si>
    <t>Williams</t>
  </si>
  <si>
    <t>Anna</t>
  </si>
  <si>
    <t>Smith</t>
  </si>
  <si>
    <t>Jane</t>
  </si>
  <si>
    <t>Escobar</t>
  </si>
  <si>
    <t>Tianna</t>
  </si>
  <si>
    <t>Miranda</t>
  </si>
  <si>
    <t>Isabelle</t>
  </si>
  <si>
    <t>Thunder</t>
  </si>
  <si>
    <t>Devin</t>
  </si>
  <si>
    <t>Boscot</t>
  </si>
  <si>
    <t>Kyra</t>
  </si>
  <si>
    <t>Riley</t>
  </si>
  <si>
    <t>Albert</t>
  </si>
  <si>
    <t>Fink</t>
  </si>
  <si>
    <t>Garza</t>
  </si>
  <si>
    <t>Tracey</t>
  </si>
  <si>
    <t>Newert</t>
  </si>
  <si>
    <t>Walker</t>
  </si>
  <si>
    <t>Wells</t>
  </si>
  <si>
    <t>Belanger</t>
  </si>
  <si>
    <t>Rhodes</t>
  </si>
  <si>
    <t>Kara</t>
  </si>
  <si>
    <t>Anderson</t>
  </si>
  <si>
    <t>Steven</t>
  </si>
  <si>
    <t>Campbell</t>
  </si>
  <si>
    <t>James</t>
  </si>
  <si>
    <t>Adrian</t>
  </si>
  <si>
    <t>Jacob</t>
  </si>
  <si>
    <t>Martinez</t>
  </si>
  <si>
    <t>Megan</t>
  </si>
  <si>
    <t>Brandon</t>
  </si>
  <si>
    <t>Kelly</t>
  </si>
  <si>
    <t>Ashley</t>
  </si>
  <si>
    <t>Fisher</t>
  </si>
  <si>
    <t>Kathryn</t>
  </si>
  <si>
    <t>Barnes</t>
  </si>
  <si>
    <t>Sean</t>
  </si>
  <si>
    <t>Harper</t>
  </si>
  <si>
    <t>Joshua</t>
  </si>
  <si>
    <t>Avery</t>
  </si>
  <si>
    <t>Chelsey</t>
  </si>
  <si>
    <t>Pews</t>
  </si>
  <si>
    <t>Kimberly</t>
  </si>
  <si>
    <t>Lutz</t>
  </si>
  <si>
    <t>Latrisha</t>
  </si>
  <si>
    <t>Johnson</t>
  </si>
  <si>
    <t>Bridget</t>
  </si>
  <si>
    <t>Ellerman</t>
  </si>
  <si>
    <t>Elizabeth</t>
  </si>
  <si>
    <t>Slater</t>
  </si>
  <si>
    <t>Jeffrey</t>
  </si>
  <si>
    <t>Stover</t>
  </si>
  <si>
    <t>Charlene</t>
  </si>
  <si>
    <t>Kaiser</t>
  </si>
  <si>
    <t>Melinda</t>
  </si>
  <si>
    <t>St</t>
  </si>
  <si>
    <t>Louis</t>
  </si>
  <si>
    <t>Molina</t>
  </si>
  <si>
    <t>Christine</t>
  </si>
  <si>
    <t>Harris</t>
  </si>
  <si>
    <t>Robert</t>
  </si>
  <si>
    <t>Craven</t>
  </si>
  <si>
    <t>Mary</t>
  </si>
  <si>
    <t>Young</t>
  </si>
  <si>
    <t>Nicole</t>
  </si>
  <si>
    <t>Barraza</t>
  </si>
  <si>
    <t>Warner</t>
  </si>
  <si>
    <t>Taylor</t>
  </si>
  <si>
    <t>Jonathan</t>
  </si>
  <si>
    <t>Samuel</t>
  </si>
  <si>
    <t>Weiser</t>
  </si>
  <si>
    <t>Powell</t>
  </si>
  <si>
    <t>Tamara</t>
  </si>
  <si>
    <t>Davis</t>
  </si>
  <si>
    <t>Michelle</t>
  </si>
  <si>
    <t>Salinas</t>
  </si>
  <si>
    <t xml:space="preserve">Last Name </t>
  </si>
  <si>
    <t>First Name</t>
  </si>
  <si>
    <t>Taxes paid</t>
  </si>
  <si>
    <t>Net Pay</t>
  </si>
  <si>
    <t>Averge daily Wage Rate</t>
  </si>
  <si>
    <t xml:space="preserve">Thunder Occurances </t>
  </si>
  <si>
    <t>Weekday Wages ($)</t>
  </si>
  <si>
    <t xml:space="preserve">                                                                                                      </t>
  </si>
  <si>
    <t xml:space="preserve">                                                                                         Institution Affiliation </t>
  </si>
  <si>
    <t xml:space="preserve">                                                                                                Tutor</t>
  </si>
  <si>
    <t xml:space="preserve">                                                                                                  Date </t>
  </si>
  <si>
    <t xml:space="preserve">                                                                                                 Name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</si>
</sst>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BFBFBF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Times New Roman"/>
      <family val="1"/>
    </font>
    <font>
      <b/>
      <i/>
      <sz val="11"/>
      <color theme="0"/>
      <name val="Calibri"/>
      <family val="2"/>
      <scheme val="minor"/>
    </font>
    <font>
      <b/>
      <u/>
      <sz val="12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6">
    <xf numFmtId="0" fontId="0" fillId="0" borderId="0" xfId="0"/>
    <xf numFmtId="0" fontId="2" fillId="0" borderId="0" xfId="0" applyFont="1" applyFill="1" applyAlignment="1">
      <alignment horizontal="left" vertical="center" indent="5"/>
    </xf>
    <xf numFmtId="0" fontId="2" fillId="0" borderId="0" xfId="0" applyFont="1" applyFill="1" applyAlignment="1"/>
    <xf numFmtId="0" fontId="3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/>
    <xf numFmtId="0" fontId="21" fillId="0" borderId="0" xfId="0" applyFont="1" applyFill="1" applyAlignment="1">
      <alignment vertical="center"/>
    </xf>
    <xf numFmtId="0" fontId="21" fillId="0" borderId="0" xfId="0" applyFont="1" applyFill="1"/>
    <xf numFmtId="0" fontId="21" fillId="0" borderId="0" xfId="0" applyFont="1" applyFill="1" applyAlignment="1">
      <alignment horizontal="left" vertical="center" indent="5"/>
    </xf>
    <xf numFmtId="0" fontId="21" fillId="0" borderId="0" xfId="0" applyFont="1" applyFill="1" applyAlignment="1"/>
    <xf numFmtId="0" fontId="2" fillId="0" borderId="0" xfId="0" applyFont="1"/>
    <xf numFmtId="0" fontId="0" fillId="0" borderId="0" xfId="0" applyFont="1" applyFill="1"/>
    <xf numFmtId="0" fontId="0" fillId="0" borderId="0" xfId="0" applyFont="1" applyFill="1" applyAlignment="1">
      <alignment horizontal="left"/>
    </xf>
    <xf numFmtId="2" fontId="0" fillId="0" borderId="0" xfId="0" applyNumberFormat="1" applyFont="1" applyFill="1"/>
    <xf numFmtId="0" fontId="2" fillId="0" borderId="0" xfId="0" applyFont="1"/>
    <xf numFmtId="0" fontId="2" fillId="0" borderId="0" xfId="0" applyFont="1" applyFill="1" applyAlignment="1">
      <alignment horizontal="left"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0" fillId="0" borderId="0" xfId="0" applyFont="1" applyFill="1"/>
    <xf numFmtId="0" fontId="2" fillId="0" borderId="0" xfId="0" applyFont="1" applyAlignment="1"/>
    <xf numFmtId="0" fontId="20" fillId="0" borderId="0" xfId="0" applyFont="1" applyFill="1" applyAlignment="1">
      <alignment vertical="center"/>
    </xf>
    <xf numFmtId="0" fontId="20" fillId="0" borderId="0" xfId="0" applyFont="1" applyFill="1" applyAlignment="1"/>
    <xf numFmtId="0" fontId="0" fillId="0" borderId="0" xfId="0" applyFont="1" applyFill="1" applyAlignment="1"/>
    <xf numFmtId="44" fontId="0" fillId="0" borderId="0" xfId="0" applyNumberFormat="1" applyFont="1" applyFill="1" applyAlignment="1">
      <alignment horizontal="left"/>
    </xf>
    <xf numFmtId="0" fontId="22" fillId="0" borderId="10" xfId="0" applyFont="1" applyFill="1" applyBorder="1" applyAlignment="1">
      <alignment wrapText="1"/>
    </xf>
    <xf numFmtId="0" fontId="22" fillId="0" borderId="10" xfId="0" applyFont="1" applyFill="1" applyBorder="1"/>
    <xf numFmtId="0" fontId="22" fillId="0" borderId="10" xfId="0" applyFont="1" applyFill="1" applyBorder="1" applyAlignment="1"/>
    <xf numFmtId="0" fontId="22" fillId="0" borderId="10" xfId="0" applyFont="1" applyFill="1" applyBorder="1" applyAlignment="1">
      <alignment vertical="center" wrapText="1"/>
    </xf>
    <xf numFmtId="44" fontId="22" fillId="0" borderId="10" xfId="1" applyFont="1" applyFill="1" applyBorder="1" applyAlignment="1">
      <alignment horizontal="left" wrapText="1"/>
    </xf>
    <xf numFmtId="44" fontId="22" fillId="0" borderId="10" xfId="1" applyFont="1" applyFill="1" applyBorder="1" applyAlignment="1">
      <alignment wrapText="1"/>
    </xf>
    <xf numFmtId="9" fontId="22" fillId="0" borderId="10" xfId="2" applyFont="1" applyFill="1" applyBorder="1" applyAlignment="1">
      <alignment horizontal="center" wrapText="1"/>
    </xf>
    <xf numFmtId="44" fontId="22" fillId="0" borderId="10" xfId="0" applyNumberFormat="1" applyFont="1" applyFill="1" applyBorder="1" applyAlignment="1">
      <alignment wrapText="1"/>
    </xf>
    <xf numFmtId="0" fontId="22" fillId="0" borderId="10" xfId="0" applyFont="1" applyFill="1" applyBorder="1" applyAlignment="1">
      <alignment horizontal="left"/>
    </xf>
    <xf numFmtId="164" fontId="22" fillId="0" borderId="10" xfId="0" applyNumberFormat="1" applyFont="1" applyFill="1" applyBorder="1"/>
    <xf numFmtId="2" fontId="22" fillId="0" borderId="10" xfId="0" applyNumberFormat="1" applyFont="1" applyFill="1" applyBorder="1"/>
    <xf numFmtId="0" fontId="22" fillId="0" borderId="11" xfId="0" applyFont="1" applyFill="1" applyBorder="1"/>
    <xf numFmtId="0" fontId="22" fillId="0" borderId="12" xfId="0" applyFont="1" applyFill="1" applyBorder="1" applyAlignment="1">
      <alignment vertical="center" wrapText="1"/>
    </xf>
    <xf numFmtId="44" fontId="22" fillId="0" borderId="12" xfId="1" applyFont="1" applyFill="1" applyBorder="1" applyAlignment="1">
      <alignment horizontal="left" wrapText="1"/>
    </xf>
    <xf numFmtId="44" fontId="22" fillId="0" borderId="12" xfId="1" applyFont="1" applyFill="1" applyBorder="1" applyAlignment="1">
      <alignment wrapText="1"/>
    </xf>
    <xf numFmtId="9" fontId="22" fillId="0" borderId="12" xfId="2" applyFont="1" applyFill="1" applyBorder="1" applyAlignment="1">
      <alignment horizontal="center" wrapText="1"/>
    </xf>
    <xf numFmtId="44" fontId="22" fillId="0" borderId="12" xfId="0" applyNumberFormat="1" applyFont="1" applyFill="1" applyBorder="1" applyAlignment="1">
      <alignment wrapText="1"/>
    </xf>
    <xf numFmtId="0" fontId="22" fillId="0" borderId="13" xfId="0" applyFont="1" applyFill="1" applyBorder="1"/>
    <xf numFmtId="44" fontId="0" fillId="0" borderId="11" xfId="0" applyNumberFormat="1" applyFont="1" applyFill="1" applyBorder="1" applyAlignment="1">
      <alignment horizontal="left" wrapText="1"/>
    </xf>
    <xf numFmtId="9" fontId="0" fillId="0" borderId="11" xfId="2" applyFont="1" applyFill="1" applyBorder="1" applyAlignment="1">
      <alignment horizontal="left" wrapText="1"/>
    </xf>
    <xf numFmtId="0" fontId="22" fillId="0" borderId="14" xfId="0" applyFont="1" applyFill="1" applyBorder="1" applyAlignment="1"/>
    <xf numFmtId="0" fontId="22" fillId="0" borderId="12" xfId="0" applyFont="1" applyFill="1" applyBorder="1"/>
    <xf numFmtId="0" fontId="22" fillId="0" borderId="14" xfId="0" applyFont="1" applyFill="1" applyBorder="1"/>
    <xf numFmtId="0" fontId="23" fillId="7" borderId="7" xfId="15" applyFont="1" applyAlignment="1">
      <alignment wrapText="1"/>
    </xf>
    <xf numFmtId="0" fontId="23" fillId="7" borderId="7" xfId="15" applyFont="1" applyAlignment="1">
      <alignment horizontal="left" wrapText="1"/>
    </xf>
    <xf numFmtId="164" fontId="23" fillId="7" borderId="7" xfId="15" applyNumberFormat="1" applyFont="1" applyAlignment="1">
      <alignment wrapText="1"/>
    </xf>
    <xf numFmtId="2" fontId="23" fillId="7" borderId="7" xfId="15" applyNumberFormat="1" applyFont="1" applyAlignment="1">
      <alignment wrapText="1"/>
    </xf>
    <xf numFmtId="0" fontId="23" fillId="7" borderId="7" xfId="15" applyFont="1"/>
    <xf numFmtId="0" fontId="22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23" fillId="7" borderId="7" xfId="15" applyFont="1" applyAlignment="1">
      <alignment horizontal="left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urrency" xfId="1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CC99FF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latin typeface="Times New Roman" panose="02020603050405020304" pitchFamily="18" charset="0"/>
                <a:cs typeface="Times New Roman" panose="02020603050405020304" pitchFamily="18" charset="0"/>
              </a:rPr>
              <a:t>Weekday</a:t>
            </a:r>
            <a:r>
              <a:rPr lang="en-US" sz="1100" baseline="0">
                <a:latin typeface="Times New Roman" panose="02020603050405020304" pitchFamily="18" charset="0"/>
                <a:cs typeface="Times New Roman" panose="02020603050405020304" pitchFamily="18" charset="0"/>
              </a:rPr>
              <a:t> &amp; weekend wages</a:t>
            </a:r>
            <a:endParaRPr lang="en-US" sz="110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pattFill prst="ltUpDiag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/>
                </a:innerShdw>
              </a:effectLst>
            </c:spPr>
          </c:dPt>
          <c:dPt>
            <c:idx val="1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</c:dPt>
          <c:cat>
            <c:strRef>
              <c:f>DataSet!$K$2:$K$3</c:f>
              <c:strCache>
                <c:ptCount val="2"/>
                <c:pt idx="0">
                  <c:v>Weekday Wages</c:v>
                </c:pt>
                <c:pt idx="1">
                  <c:v>Weekend Wages</c:v>
                </c:pt>
              </c:strCache>
            </c:strRef>
          </c:cat>
          <c:val>
            <c:numRef>
              <c:f>DataSet!$L$2:$L$3</c:f>
              <c:numCache>
                <c:formatCode>_("$"* #,##0.00_);_("$"* \(#,##0.00\);_("$"* "-"??_);_(@_)</c:formatCode>
                <c:ptCount val="2"/>
                <c:pt idx="0">
                  <c:v>24829</c:v>
                </c:pt>
                <c:pt idx="1">
                  <c:v>34063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F5-0340-B8B1-24E9FCD52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</xdr:row>
      <xdr:rowOff>66675</xdr:rowOff>
    </xdr:from>
    <xdr:to>
      <xdr:col>12</xdr:col>
      <xdr:colOff>0</xdr:colOff>
      <xdr:row>22</xdr:row>
      <xdr:rowOff>60325</xdr:rowOff>
    </xdr:to>
    <xdr:graphicFrame macro="">
      <xdr:nvGraphicFramePr>
        <xdr:cNvPr id="8" name="Chart 7">
          <a:extLst>
            <a:ext uri="{FF2B5EF4-FFF2-40B4-BE49-F238E27FC236}">
              <a16:creationId xmlns="" xmlns:a16="http://schemas.microsoft.com/office/drawing/2014/main" id="{E34678D5-C634-044C-B327-35DA7F532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25</xdr:row>
      <xdr:rowOff>25400</xdr:rowOff>
    </xdr:from>
    <xdr:to>
      <xdr:col>10</xdr:col>
      <xdr:colOff>952500</xdr:colOff>
      <xdr:row>28</xdr:row>
      <xdr:rowOff>25400</xdr:rowOff>
    </xdr:to>
    <xdr:pic>
      <xdr:nvPicPr>
        <xdr:cNvPr id="9" name="Picture 8" descr="Grand Canyon University (grandcanyonu) on Pinterest">
          <a:extLst>
            <a:ext uri="{FF2B5EF4-FFF2-40B4-BE49-F238E27FC236}">
              <a16:creationId xmlns="" xmlns:a16="http://schemas.microsoft.com/office/drawing/2014/main" id="{8C9F8951-C0F2-9F40-984D-60C94D0B8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0" y="6070600"/>
          <a:ext cx="952500" cy="6477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  <a:ex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abSelected="1" workbookViewId="0">
      <selection activeCell="A21" sqref="A21"/>
    </sheetView>
  </sheetViews>
  <sheetFormatPr defaultColWidth="8.85546875" defaultRowHeight="15" x14ac:dyDescent="0.2"/>
  <cols>
    <col min="1" max="1" width="129" style="2" bestFit="1" customWidth="1"/>
    <col min="2" max="13" width="8.85546875" style="16"/>
    <col min="14" max="16384" width="8.85546875" style="4"/>
  </cols>
  <sheetData>
    <row r="1" spans="1:13" ht="15.75" x14ac:dyDescent="0.2">
      <c r="A1" s="53"/>
    </row>
    <row r="2" spans="1:13" ht="15.75" x14ac:dyDescent="0.2">
      <c r="A2" s="52" t="s">
        <v>96</v>
      </c>
    </row>
    <row r="3" spans="1:13" ht="15.75" x14ac:dyDescent="0.2">
      <c r="A3" s="52" t="s">
        <v>93</v>
      </c>
    </row>
    <row r="4" spans="1:13" s="7" customFormat="1" ht="15.75" x14ac:dyDescent="0.25">
      <c r="A4" s="52" t="s">
        <v>94</v>
      </c>
    </row>
    <row r="5" spans="1:13" s="10" customFormat="1" ht="15.75" x14ac:dyDescent="0.2">
      <c r="A5" s="54" t="s">
        <v>95</v>
      </c>
      <c r="B5" s="19"/>
      <c r="C5" s="19"/>
      <c r="D5" s="19"/>
      <c r="E5" s="19"/>
      <c r="F5" s="19"/>
      <c r="G5" s="19"/>
      <c r="H5" s="19"/>
      <c r="I5" s="14"/>
      <c r="J5" s="14"/>
      <c r="K5" s="14"/>
      <c r="L5" s="14"/>
      <c r="M5" s="14"/>
    </row>
    <row r="6" spans="1:13" ht="15.75" x14ac:dyDescent="0.2">
      <c r="A6" s="52" t="s">
        <v>92</v>
      </c>
      <c r="B6" s="2"/>
      <c r="C6" s="2"/>
      <c r="D6" s="2"/>
      <c r="E6" s="2"/>
      <c r="F6" s="2"/>
      <c r="G6" s="2"/>
      <c r="H6" s="2"/>
      <c r="I6" s="2"/>
      <c r="J6" s="2"/>
    </row>
    <row r="7" spans="1:13" x14ac:dyDescent="0.2">
      <c r="A7" s="20"/>
      <c r="B7" s="21"/>
      <c r="C7" s="21"/>
      <c r="D7" s="21"/>
      <c r="E7" s="21"/>
      <c r="F7" s="21"/>
      <c r="G7" s="21"/>
      <c r="H7" s="21"/>
      <c r="I7" s="21"/>
      <c r="J7" s="21"/>
    </row>
    <row r="8" spans="1:13" x14ac:dyDescent="0.2">
      <c r="A8" s="17"/>
      <c r="B8" s="2"/>
      <c r="C8" s="2"/>
      <c r="D8" s="2"/>
      <c r="E8" s="2"/>
      <c r="F8" s="2"/>
      <c r="G8" s="2"/>
      <c r="H8" s="2"/>
      <c r="I8" s="2"/>
      <c r="J8" s="2"/>
    </row>
    <row r="9" spans="1:13" x14ac:dyDescent="0.2">
      <c r="A9" s="17"/>
      <c r="B9" s="2"/>
      <c r="C9" s="2"/>
      <c r="D9" s="2"/>
      <c r="E9" s="2"/>
      <c r="F9" s="2"/>
      <c r="G9" s="2"/>
      <c r="H9" s="2"/>
      <c r="I9" s="2"/>
      <c r="J9" s="2"/>
      <c r="K9" s="1"/>
    </row>
    <row r="10" spans="1:13" x14ac:dyDescent="0.2">
      <c r="A10" s="17"/>
      <c r="B10" s="2"/>
      <c r="C10" s="2"/>
      <c r="D10" s="2"/>
      <c r="E10" s="2"/>
      <c r="F10" s="2"/>
      <c r="G10" s="2"/>
      <c r="H10" s="2"/>
      <c r="I10" s="2"/>
      <c r="J10" s="2"/>
      <c r="K10" s="1"/>
    </row>
    <row r="11" spans="1:13" x14ac:dyDescent="0.2">
      <c r="A11" s="17"/>
      <c r="K11" s="1"/>
    </row>
    <row r="12" spans="1:13" s="7" customFormat="1" ht="15.75" x14ac:dyDescent="0.25">
      <c r="A12" s="6"/>
      <c r="K12" s="8"/>
    </row>
    <row r="13" spans="1:13" x14ac:dyDescent="0.2">
      <c r="A13" s="17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3" x14ac:dyDescent="0.2">
      <c r="A14" s="17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3" x14ac:dyDescent="0.2">
      <c r="A15" s="17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3" x14ac:dyDescent="0.2">
      <c r="A16" s="17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3" x14ac:dyDescent="0.2">
      <c r="A17" s="17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3" s="5" customFormat="1" x14ac:dyDescent="0.2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</row>
    <row r="19" spans="1:13" s="5" customFormat="1" x14ac:dyDescent="0.2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</row>
    <row r="20" spans="1:13" s="5" customFormat="1" x14ac:dyDescent="0.2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</row>
    <row r="21" spans="1:13" x14ac:dyDescent="0.2">
      <c r="A21" s="17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3" x14ac:dyDescent="0.2">
      <c r="A22" s="17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3" x14ac:dyDescent="0.2">
      <c r="A23" s="17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3" x14ac:dyDescent="0.2">
      <c r="A24" s="17"/>
    </row>
    <row r="25" spans="1:13" s="7" customFormat="1" ht="15.75" x14ac:dyDescent="0.25">
      <c r="A25" s="6"/>
    </row>
    <row r="26" spans="1:13" x14ac:dyDescent="0.2">
      <c r="A26" s="17"/>
    </row>
    <row r="27" spans="1:13" x14ac:dyDescent="0.2">
      <c r="A27" s="17"/>
    </row>
    <row r="28" spans="1:13" x14ac:dyDescent="0.2">
      <c r="A28" s="17"/>
    </row>
    <row r="29" spans="1:13" s="7" customFormat="1" ht="15.75" x14ac:dyDescent="0.25">
      <c r="A29" s="6"/>
    </row>
    <row r="30" spans="1:13" x14ac:dyDescent="0.2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</row>
    <row r="31" spans="1:13" x14ac:dyDescent="0.2">
      <c r="A31" s="17"/>
    </row>
    <row r="32" spans="1:13" x14ac:dyDescent="0.2">
      <c r="A32" s="17"/>
    </row>
    <row r="34" spans="1:13" s="7" customFormat="1" ht="15.75" x14ac:dyDescent="0.25">
      <c r="A34" s="9"/>
    </row>
    <row r="35" spans="1:13" s="5" customFormat="1" x14ac:dyDescent="0.2">
      <c r="A35" s="2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</row>
    <row r="36" spans="1:13" x14ac:dyDescent="0.2">
      <c r="A36" s="17"/>
      <c r="B36" s="2"/>
      <c r="C36" s="2"/>
      <c r="D36" s="2"/>
      <c r="E36" s="2"/>
      <c r="F36" s="2"/>
      <c r="G36" s="2"/>
      <c r="H36" s="2"/>
      <c r="I36" s="2"/>
      <c r="J36" s="2"/>
    </row>
    <row r="37" spans="1:13" x14ac:dyDescent="0.2">
      <c r="A37" s="17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3" ht="15.75" x14ac:dyDescent="0.25">
      <c r="A38" s="17"/>
      <c r="B38" s="22"/>
      <c r="C38" s="22"/>
      <c r="D38" s="22"/>
      <c r="E38" s="22"/>
      <c r="F38" s="22"/>
      <c r="G38" s="22"/>
      <c r="H38" s="22"/>
      <c r="I38" s="22"/>
    </row>
    <row r="39" spans="1:13" x14ac:dyDescent="0.2">
      <c r="A39" s="17"/>
      <c r="B39" s="2"/>
      <c r="C39" s="2"/>
      <c r="D39" s="2"/>
      <c r="E39" s="2"/>
      <c r="F39" s="2"/>
      <c r="G39" s="2"/>
      <c r="H39" s="2"/>
      <c r="I39" s="2"/>
    </row>
    <row r="40" spans="1:13" ht="15.75" x14ac:dyDescent="0.25">
      <c r="A40" s="17"/>
      <c r="B40" s="22"/>
      <c r="C40" s="22"/>
      <c r="D40" s="22"/>
      <c r="E40" s="22"/>
      <c r="F40" s="22"/>
      <c r="G40" s="22"/>
      <c r="H40" s="22"/>
      <c r="I40" s="22"/>
    </row>
    <row r="41" spans="1:13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</row>
    <row r="42" spans="1:13" ht="15.75" x14ac:dyDescent="0.25">
      <c r="A42" s="17"/>
      <c r="B42" s="22"/>
      <c r="C42" s="22"/>
      <c r="D42" s="22"/>
      <c r="E42" s="22"/>
      <c r="F42" s="22"/>
      <c r="G42" s="22"/>
      <c r="H42" s="22"/>
      <c r="I42" s="22"/>
    </row>
    <row r="43" spans="1:13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</row>
    <row r="45" spans="1:13" x14ac:dyDescent="0.2">
      <c r="A45" s="17"/>
    </row>
    <row r="46" spans="1:13" x14ac:dyDescent="0.2">
      <c r="A46" s="17"/>
    </row>
    <row r="47" spans="1:13" x14ac:dyDescent="0.2">
      <c r="A47" s="17"/>
    </row>
    <row r="48" spans="1:13" x14ac:dyDescent="0.2">
      <c r="A48" s="17"/>
    </row>
    <row r="49" spans="1:1" x14ac:dyDescent="0.2">
      <c r="A49" s="3"/>
    </row>
    <row r="50" spans="1:1" x14ac:dyDescent="0.2">
      <c r="A50" s="3"/>
    </row>
    <row r="51" spans="1:1" x14ac:dyDescent="0.2">
      <c r="A51" s="3"/>
    </row>
    <row r="52" spans="1:1" x14ac:dyDescent="0.2">
      <c r="A52" s="3"/>
    </row>
    <row r="53" spans="1:1" x14ac:dyDescent="0.2">
      <c r="A53" s="3"/>
    </row>
    <row r="54" spans="1:1" x14ac:dyDescent="0.2">
      <c r="A54" s="3"/>
    </row>
    <row r="55" spans="1:1" x14ac:dyDescent="0.2">
      <c r="A55" s="3"/>
    </row>
    <row r="56" spans="1:1" x14ac:dyDescent="0.2">
      <c r="A56" s="3"/>
    </row>
    <row r="57" spans="1:1" x14ac:dyDescent="0.2">
      <c r="A57" s="3"/>
    </row>
    <row r="58" spans="1:1" x14ac:dyDescent="0.2">
      <c r="A58" s="17"/>
    </row>
    <row r="59" spans="1:1" x14ac:dyDescent="0.2">
      <c r="A59" s="17"/>
    </row>
  </sheetData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workbookViewId="0">
      <selection activeCell="H5" sqref="H5"/>
    </sheetView>
  </sheetViews>
  <sheetFormatPr defaultColWidth="8.85546875" defaultRowHeight="15" x14ac:dyDescent="0.25"/>
  <cols>
    <col min="1" max="1" width="10.85546875" style="11" bestFit="1" customWidth="1"/>
    <col min="2" max="2" width="10.140625" style="18" customWidth="1"/>
    <col min="3" max="3" width="14.7109375" style="12" customWidth="1"/>
    <col min="4" max="4" width="14.140625" style="12" customWidth="1"/>
    <col min="5" max="5" width="17.140625" style="11" customWidth="1"/>
    <col min="6" max="6" width="20.140625" style="18" customWidth="1"/>
    <col min="7" max="7" width="10.42578125" style="13" customWidth="1"/>
    <col min="8" max="8" width="10.140625" style="11" customWidth="1"/>
    <col min="9" max="9" width="12.140625" style="11" customWidth="1"/>
    <col min="10" max="10" width="8.85546875" style="11"/>
    <col min="11" max="11" width="20.140625" style="11" customWidth="1"/>
    <col min="12" max="12" width="19" style="11" customWidth="1"/>
    <col min="13" max="16384" width="8.85546875" style="11"/>
  </cols>
  <sheetData>
    <row r="1" spans="1:12" ht="33.950000000000003" customHeight="1" thickTop="1" thickBot="1" x14ac:dyDescent="0.3">
      <c r="A1" s="47" t="s">
        <v>85</v>
      </c>
      <c r="B1" s="47" t="s">
        <v>86</v>
      </c>
      <c r="C1" s="48" t="s">
        <v>91</v>
      </c>
      <c r="D1" s="48" t="s">
        <v>1</v>
      </c>
      <c r="E1" s="49" t="s">
        <v>3</v>
      </c>
      <c r="F1" s="49" t="s">
        <v>89</v>
      </c>
      <c r="G1" s="50" t="s">
        <v>2</v>
      </c>
      <c r="H1" s="47" t="s">
        <v>87</v>
      </c>
      <c r="I1" s="47" t="s">
        <v>88</v>
      </c>
      <c r="J1" s="35"/>
      <c r="K1" s="44"/>
      <c r="L1" s="26"/>
    </row>
    <row r="2" spans="1:12" ht="17.100000000000001" customHeight="1" thickTop="1" thickBot="1" x14ac:dyDescent="0.3">
      <c r="A2" s="36" t="s">
        <v>35</v>
      </c>
      <c r="B2" s="36" t="s">
        <v>36</v>
      </c>
      <c r="C2" s="37">
        <v>249</v>
      </c>
      <c r="D2" s="37">
        <v>947</v>
      </c>
      <c r="E2" s="38">
        <f t="shared" ref="E2:E49" si="0">SUM(C2:D2)</f>
        <v>1196</v>
      </c>
      <c r="F2" s="38">
        <f t="shared" ref="F2:F49" si="1">E2/7</f>
        <v>170.85714285714286</v>
      </c>
      <c r="G2" s="39">
        <v>0.34</v>
      </c>
      <c r="H2" s="38">
        <f t="shared" ref="H2:H49" si="2">E2*G2</f>
        <v>406.64000000000004</v>
      </c>
      <c r="I2" s="40">
        <f t="shared" ref="I2:I49" si="3">H2-E2</f>
        <v>-789.3599999999999</v>
      </c>
      <c r="J2" s="41"/>
      <c r="K2" s="55" t="s">
        <v>0</v>
      </c>
      <c r="L2" s="42">
        <f>SUM(C2:C49)</f>
        <v>24829</v>
      </c>
    </row>
    <row r="3" spans="1:12" ht="33.950000000000003" customHeight="1" thickTop="1" thickBot="1" x14ac:dyDescent="0.3">
      <c r="A3" s="27" t="s">
        <v>31</v>
      </c>
      <c r="B3" s="27" t="s">
        <v>32</v>
      </c>
      <c r="C3" s="28">
        <v>273</v>
      </c>
      <c r="D3" s="28">
        <v>738</v>
      </c>
      <c r="E3" s="29">
        <f>SUM(C3:D3)</f>
        <v>1011</v>
      </c>
      <c r="F3" s="29">
        <f t="shared" si="1"/>
        <v>144.42857142857142</v>
      </c>
      <c r="G3" s="30">
        <v>0.3</v>
      </c>
      <c r="H3" s="29">
        <f t="shared" si="2"/>
        <v>303.3</v>
      </c>
      <c r="I3" s="31">
        <f t="shared" si="3"/>
        <v>-707.7</v>
      </c>
      <c r="J3" s="41"/>
      <c r="K3" s="48" t="s">
        <v>1</v>
      </c>
      <c r="L3" s="42">
        <f>SUM(D2:D49)</f>
        <v>34063</v>
      </c>
    </row>
    <row r="4" spans="1:12" ht="17.100000000000001" customHeight="1" thickTop="1" thickBot="1" x14ac:dyDescent="0.3">
      <c r="A4" s="27" t="s">
        <v>48</v>
      </c>
      <c r="B4" s="27" t="s">
        <v>49</v>
      </c>
      <c r="C4" s="28">
        <v>547</v>
      </c>
      <c r="D4" s="28">
        <v>733</v>
      </c>
      <c r="E4" s="29">
        <f t="shared" si="0"/>
        <v>1280</v>
      </c>
      <c r="F4" s="29">
        <f t="shared" si="1"/>
        <v>182.85714285714286</v>
      </c>
      <c r="G4" s="30">
        <v>0.3</v>
      </c>
      <c r="H4" s="29">
        <f t="shared" si="2"/>
        <v>384</v>
      </c>
      <c r="I4" s="31">
        <f t="shared" si="3"/>
        <v>-896</v>
      </c>
      <c r="J4" s="41"/>
      <c r="K4" s="49" t="s">
        <v>3</v>
      </c>
      <c r="L4" s="42">
        <f>SUM(E2:E49)</f>
        <v>58892</v>
      </c>
    </row>
    <row r="5" spans="1:12" ht="33.950000000000003" customHeight="1" thickTop="1" thickBot="1" x14ac:dyDescent="0.3">
      <c r="A5" s="27" t="s">
        <v>44</v>
      </c>
      <c r="B5" s="27" t="s">
        <v>45</v>
      </c>
      <c r="C5" s="28">
        <v>320</v>
      </c>
      <c r="D5" s="28">
        <v>462</v>
      </c>
      <c r="E5" s="29">
        <f t="shared" si="0"/>
        <v>782</v>
      </c>
      <c r="F5" s="29">
        <f t="shared" si="1"/>
        <v>111.71428571428571</v>
      </c>
      <c r="G5" s="30">
        <v>0.28999999999999998</v>
      </c>
      <c r="H5" s="29">
        <f t="shared" si="2"/>
        <v>226.77999999999997</v>
      </c>
      <c r="I5" s="31">
        <f t="shared" si="3"/>
        <v>-555.22</v>
      </c>
      <c r="J5" s="41"/>
      <c r="K5" s="49" t="s">
        <v>89</v>
      </c>
      <c r="L5" s="42">
        <f>SUM(F2:F49)</f>
        <v>8413.1428571428551</v>
      </c>
    </row>
    <row r="6" spans="1:12" ht="17.100000000000001" customHeight="1" thickTop="1" thickBot="1" x14ac:dyDescent="0.3">
      <c r="A6" s="27" t="s">
        <v>74</v>
      </c>
      <c r="B6" s="27" t="s">
        <v>75</v>
      </c>
      <c r="C6" s="28">
        <v>486</v>
      </c>
      <c r="D6" s="28">
        <v>893</v>
      </c>
      <c r="E6" s="29">
        <f t="shared" si="0"/>
        <v>1379</v>
      </c>
      <c r="F6" s="29">
        <f t="shared" si="1"/>
        <v>197</v>
      </c>
      <c r="G6" s="30">
        <v>0.34</v>
      </c>
      <c r="H6" s="29">
        <f t="shared" si="2"/>
        <v>468.86</v>
      </c>
      <c r="I6" s="31">
        <f t="shared" si="3"/>
        <v>-910.14</v>
      </c>
      <c r="J6" s="41"/>
      <c r="K6" s="50" t="s">
        <v>2</v>
      </c>
      <c r="L6" s="43">
        <f>SUM(G2:G49)</f>
        <v>11.93</v>
      </c>
    </row>
    <row r="7" spans="1:12" ht="17.100000000000001" customHeight="1" thickTop="1" thickBot="1" x14ac:dyDescent="0.3">
      <c r="A7" s="27" t="s">
        <v>28</v>
      </c>
      <c r="B7" s="27" t="s">
        <v>9</v>
      </c>
      <c r="C7" s="28">
        <v>100</v>
      </c>
      <c r="D7" s="28">
        <v>800</v>
      </c>
      <c r="E7" s="29">
        <f t="shared" si="0"/>
        <v>900</v>
      </c>
      <c r="F7" s="29">
        <f t="shared" si="1"/>
        <v>128.57142857142858</v>
      </c>
      <c r="G7" s="30">
        <v>0.23</v>
      </c>
      <c r="H7" s="29">
        <f t="shared" si="2"/>
        <v>207</v>
      </c>
      <c r="I7" s="31">
        <f t="shared" si="3"/>
        <v>-693</v>
      </c>
      <c r="J7" s="41"/>
      <c r="K7" s="47" t="s">
        <v>87</v>
      </c>
      <c r="L7" s="42">
        <f>SUM(H2:H49)</f>
        <v>14636.770000000004</v>
      </c>
    </row>
    <row r="8" spans="1:12" ht="17.100000000000001" customHeight="1" thickTop="1" thickBot="1" x14ac:dyDescent="0.3">
      <c r="A8" s="24" t="s">
        <v>18</v>
      </c>
      <c r="B8" s="24" t="s">
        <v>19</v>
      </c>
      <c r="C8" s="28">
        <v>680</v>
      </c>
      <c r="D8" s="28">
        <v>300</v>
      </c>
      <c r="E8" s="29">
        <f t="shared" si="0"/>
        <v>980</v>
      </c>
      <c r="F8" s="29">
        <f t="shared" si="1"/>
        <v>140</v>
      </c>
      <c r="G8" s="30">
        <v>0.15</v>
      </c>
      <c r="H8" s="29">
        <f t="shared" si="2"/>
        <v>147</v>
      </c>
      <c r="I8" s="31">
        <f t="shared" si="3"/>
        <v>-833</v>
      </c>
      <c r="J8" s="41"/>
      <c r="K8" s="47" t="s">
        <v>88</v>
      </c>
      <c r="L8" s="42">
        <f>SUM(I2:I49)</f>
        <v>-44255.23</v>
      </c>
    </row>
    <row r="9" spans="1:12" ht="17.100000000000001" customHeight="1" thickTop="1" x14ac:dyDescent="0.25">
      <c r="A9" s="27" t="s">
        <v>70</v>
      </c>
      <c r="B9" s="27" t="s">
        <v>71</v>
      </c>
      <c r="C9" s="28">
        <v>495</v>
      </c>
      <c r="D9" s="28">
        <v>406</v>
      </c>
      <c r="E9" s="29">
        <f t="shared" si="0"/>
        <v>901</v>
      </c>
      <c r="F9" s="29">
        <f t="shared" si="1"/>
        <v>128.71428571428572</v>
      </c>
      <c r="G9" s="30">
        <v>0.2</v>
      </c>
      <c r="H9" s="29">
        <f t="shared" si="2"/>
        <v>180.20000000000002</v>
      </c>
      <c r="I9" s="31">
        <f t="shared" si="3"/>
        <v>-720.8</v>
      </c>
      <c r="J9" s="25"/>
      <c r="K9" s="45"/>
      <c r="L9" s="25"/>
    </row>
    <row r="10" spans="1:12" ht="17.100000000000001" customHeight="1" x14ac:dyDescent="0.25">
      <c r="A10" s="27" t="s">
        <v>82</v>
      </c>
      <c r="B10" s="27" t="s">
        <v>83</v>
      </c>
      <c r="C10" s="28">
        <v>695</v>
      </c>
      <c r="D10" s="28">
        <v>828</v>
      </c>
      <c r="E10" s="29">
        <f t="shared" si="0"/>
        <v>1523</v>
      </c>
      <c r="F10" s="29">
        <f t="shared" si="1"/>
        <v>217.57142857142858</v>
      </c>
      <c r="G10" s="30">
        <v>0.31</v>
      </c>
      <c r="H10" s="29">
        <f t="shared" si="2"/>
        <v>472.13</v>
      </c>
      <c r="I10" s="31">
        <f t="shared" si="3"/>
        <v>-1050.8699999999999</v>
      </c>
      <c r="J10" s="25"/>
      <c r="K10" s="32"/>
      <c r="L10" s="25"/>
    </row>
    <row r="11" spans="1:12" ht="17.100000000000001" customHeight="1" x14ac:dyDescent="0.25">
      <c r="A11" s="24" t="s">
        <v>4</v>
      </c>
      <c r="B11" s="24" t="s">
        <v>5</v>
      </c>
      <c r="C11" s="28">
        <v>500</v>
      </c>
      <c r="D11" s="28">
        <v>400</v>
      </c>
      <c r="E11" s="29">
        <f t="shared" si="0"/>
        <v>900</v>
      </c>
      <c r="F11" s="29">
        <f t="shared" si="1"/>
        <v>128.57142857142858</v>
      </c>
      <c r="G11" s="30">
        <v>0.2</v>
      </c>
      <c r="H11" s="29">
        <f t="shared" si="2"/>
        <v>180</v>
      </c>
      <c r="I11" s="31">
        <f t="shared" si="3"/>
        <v>-720</v>
      </c>
      <c r="J11" s="25"/>
      <c r="K11" s="32"/>
      <c r="L11" s="25"/>
    </row>
    <row r="12" spans="1:12" ht="17.100000000000001" customHeight="1" x14ac:dyDescent="0.25">
      <c r="A12" s="27" t="s">
        <v>4</v>
      </c>
      <c r="B12" s="27" t="s">
        <v>33</v>
      </c>
      <c r="C12" s="28">
        <v>775</v>
      </c>
      <c r="D12" s="28">
        <v>1000</v>
      </c>
      <c r="E12" s="29">
        <f t="shared" si="0"/>
        <v>1775</v>
      </c>
      <c r="F12" s="29">
        <f t="shared" si="1"/>
        <v>253.57142857142858</v>
      </c>
      <c r="G12" s="30">
        <v>0.1</v>
      </c>
      <c r="H12" s="29">
        <f t="shared" si="2"/>
        <v>177.5</v>
      </c>
      <c r="I12" s="31">
        <f t="shared" si="3"/>
        <v>-1597.5</v>
      </c>
      <c r="J12" s="25"/>
      <c r="K12" s="33"/>
      <c r="L12" s="25"/>
    </row>
    <row r="13" spans="1:12" ht="17.100000000000001" customHeight="1" x14ac:dyDescent="0.25">
      <c r="A13" s="27" t="s">
        <v>56</v>
      </c>
      <c r="B13" s="27" t="s">
        <v>57</v>
      </c>
      <c r="C13" s="28">
        <v>609</v>
      </c>
      <c r="D13" s="28">
        <v>978</v>
      </c>
      <c r="E13" s="29">
        <f t="shared" si="0"/>
        <v>1587</v>
      </c>
      <c r="F13" s="29">
        <f t="shared" si="1"/>
        <v>226.71428571428572</v>
      </c>
      <c r="G13" s="30">
        <v>0.35</v>
      </c>
      <c r="H13" s="29">
        <f t="shared" si="2"/>
        <v>555.44999999999993</v>
      </c>
      <c r="I13" s="31">
        <f t="shared" si="3"/>
        <v>-1031.5500000000002</v>
      </c>
      <c r="J13" s="25"/>
      <c r="K13" s="33"/>
      <c r="L13" s="25"/>
    </row>
    <row r="14" spans="1:12" ht="17.100000000000001" customHeight="1" x14ac:dyDescent="0.25">
      <c r="A14" s="24" t="s">
        <v>12</v>
      </c>
      <c r="B14" s="24" t="s">
        <v>13</v>
      </c>
      <c r="C14" s="28">
        <v>475</v>
      </c>
      <c r="D14" s="28">
        <v>731</v>
      </c>
      <c r="E14" s="29">
        <f t="shared" si="0"/>
        <v>1206</v>
      </c>
      <c r="F14" s="29">
        <f t="shared" si="1"/>
        <v>172.28571428571428</v>
      </c>
      <c r="G14" s="30">
        <v>0.33</v>
      </c>
      <c r="H14" s="29">
        <f t="shared" si="2"/>
        <v>397.98</v>
      </c>
      <c r="I14" s="31">
        <f t="shared" si="3"/>
        <v>-808.02</v>
      </c>
      <c r="J14" s="25"/>
      <c r="K14" s="34"/>
      <c r="L14" s="25"/>
    </row>
    <row r="15" spans="1:12" ht="17.100000000000001" customHeight="1" x14ac:dyDescent="0.25">
      <c r="A15" s="27" t="s">
        <v>12</v>
      </c>
      <c r="B15" s="27" t="s">
        <v>34</v>
      </c>
      <c r="C15" s="28">
        <v>548</v>
      </c>
      <c r="D15" s="28">
        <v>404</v>
      </c>
      <c r="E15" s="29">
        <f t="shared" si="0"/>
        <v>952</v>
      </c>
      <c r="F15" s="29">
        <f t="shared" si="1"/>
        <v>136</v>
      </c>
      <c r="G15" s="30">
        <v>0.26</v>
      </c>
      <c r="H15" s="29">
        <f t="shared" si="2"/>
        <v>247.52</v>
      </c>
      <c r="I15" s="31">
        <f t="shared" si="3"/>
        <v>-704.48</v>
      </c>
      <c r="J15" s="25"/>
      <c r="K15" s="25"/>
      <c r="L15" s="25"/>
    </row>
    <row r="16" spans="1:12" ht="17.100000000000001" customHeight="1" x14ac:dyDescent="0.25">
      <c r="A16" s="27" t="s">
        <v>22</v>
      </c>
      <c r="B16" s="27" t="s">
        <v>16</v>
      </c>
      <c r="C16" s="28">
        <v>775</v>
      </c>
      <c r="D16" s="28">
        <v>1000</v>
      </c>
      <c r="E16" s="29">
        <f t="shared" si="0"/>
        <v>1775</v>
      </c>
      <c r="F16" s="29">
        <f t="shared" si="1"/>
        <v>253.57142857142858</v>
      </c>
      <c r="G16" s="30">
        <v>0.12</v>
      </c>
      <c r="H16" s="29">
        <f t="shared" si="2"/>
        <v>213</v>
      </c>
      <c r="I16" s="31">
        <f t="shared" si="3"/>
        <v>-1562</v>
      </c>
      <c r="J16" s="25"/>
      <c r="K16" s="25"/>
      <c r="L16" s="25"/>
    </row>
    <row r="17" spans="1:16" ht="17.100000000000001" customHeight="1" x14ac:dyDescent="0.25">
      <c r="A17" s="27" t="s">
        <v>42</v>
      </c>
      <c r="B17" s="27" t="s">
        <v>43</v>
      </c>
      <c r="C17" s="28">
        <v>775</v>
      </c>
      <c r="D17" s="28">
        <v>555</v>
      </c>
      <c r="E17" s="29">
        <f t="shared" si="0"/>
        <v>1330</v>
      </c>
      <c r="F17" s="29">
        <f t="shared" si="1"/>
        <v>190</v>
      </c>
      <c r="G17" s="30">
        <v>0.28000000000000003</v>
      </c>
      <c r="H17" s="29">
        <f t="shared" si="2"/>
        <v>372.40000000000003</v>
      </c>
      <c r="I17" s="31">
        <f t="shared" si="3"/>
        <v>-957.59999999999991</v>
      </c>
      <c r="J17" s="25"/>
      <c r="K17" s="25"/>
      <c r="L17" s="25"/>
    </row>
    <row r="18" spans="1:16" ht="17.100000000000001" customHeight="1" x14ac:dyDescent="0.25">
      <c r="A18" s="27" t="s">
        <v>23</v>
      </c>
      <c r="B18" s="27" t="s">
        <v>24</v>
      </c>
      <c r="C18" s="28">
        <v>400</v>
      </c>
      <c r="D18" s="28">
        <v>500</v>
      </c>
      <c r="E18" s="29">
        <f t="shared" si="0"/>
        <v>900</v>
      </c>
      <c r="F18" s="29">
        <f t="shared" si="1"/>
        <v>128.57142857142858</v>
      </c>
      <c r="G18" s="30">
        <v>0.18</v>
      </c>
      <c r="H18" s="29">
        <f t="shared" si="2"/>
        <v>162</v>
      </c>
      <c r="I18" s="31">
        <f t="shared" si="3"/>
        <v>-738</v>
      </c>
      <c r="J18" s="25"/>
      <c r="K18" s="25"/>
      <c r="L18" s="25"/>
    </row>
    <row r="19" spans="1:16" ht="17.100000000000001" customHeight="1" x14ac:dyDescent="0.25">
      <c r="A19" s="27" t="s">
        <v>46</v>
      </c>
      <c r="B19" s="27" t="s">
        <v>47</v>
      </c>
      <c r="C19" s="28">
        <v>771</v>
      </c>
      <c r="D19" s="28">
        <v>892</v>
      </c>
      <c r="E19" s="29">
        <f t="shared" si="0"/>
        <v>1663</v>
      </c>
      <c r="F19" s="29">
        <f t="shared" si="1"/>
        <v>237.57142857142858</v>
      </c>
      <c r="G19" s="30">
        <v>0.34</v>
      </c>
      <c r="H19" s="29">
        <f t="shared" si="2"/>
        <v>565.42000000000007</v>
      </c>
      <c r="I19" s="31">
        <f t="shared" si="3"/>
        <v>-1097.58</v>
      </c>
      <c r="J19" s="25"/>
      <c r="K19" s="25"/>
      <c r="L19" s="25"/>
    </row>
    <row r="20" spans="1:16" ht="17.100000000000001" customHeight="1" x14ac:dyDescent="0.25">
      <c r="A20" s="27" t="s">
        <v>68</v>
      </c>
      <c r="B20" s="27" t="s">
        <v>69</v>
      </c>
      <c r="C20" s="28">
        <v>253</v>
      </c>
      <c r="D20" s="28">
        <v>595</v>
      </c>
      <c r="E20" s="29">
        <f t="shared" si="0"/>
        <v>848</v>
      </c>
      <c r="F20" s="29">
        <f t="shared" si="1"/>
        <v>121.14285714285714</v>
      </c>
      <c r="G20" s="30">
        <v>0.21</v>
      </c>
      <c r="H20" s="29">
        <f t="shared" si="2"/>
        <v>178.07999999999998</v>
      </c>
      <c r="I20" s="31">
        <f t="shared" si="3"/>
        <v>-669.92000000000007</v>
      </c>
      <c r="J20" s="25"/>
      <c r="K20" s="25"/>
      <c r="L20" s="25"/>
    </row>
    <row r="21" spans="1:16" ht="17.100000000000001" customHeight="1" x14ac:dyDescent="0.25">
      <c r="A21" s="27" t="s">
        <v>54</v>
      </c>
      <c r="B21" s="27" t="s">
        <v>55</v>
      </c>
      <c r="C21" s="28">
        <v>386</v>
      </c>
      <c r="D21" s="28">
        <v>963</v>
      </c>
      <c r="E21" s="29">
        <f t="shared" si="0"/>
        <v>1349</v>
      </c>
      <c r="F21" s="29">
        <f t="shared" si="1"/>
        <v>192.71428571428572</v>
      </c>
      <c r="G21" s="30">
        <v>0.25</v>
      </c>
      <c r="H21" s="29">
        <f t="shared" si="2"/>
        <v>337.25</v>
      </c>
      <c r="I21" s="31">
        <f t="shared" si="3"/>
        <v>-1011.75</v>
      </c>
      <c r="J21" s="25"/>
      <c r="K21" s="25"/>
      <c r="L21" s="25"/>
    </row>
    <row r="22" spans="1:16" ht="17.100000000000001" customHeight="1" x14ac:dyDescent="0.25">
      <c r="A22" s="27" t="s">
        <v>62</v>
      </c>
      <c r="B22" s="27" t="s">
        <v>63</v>
      </c>
      <c r="C22" s="28">
        <v>204</v>
      </c>
      <c r="D22" s="28">
        <v>577</v>
      </c>
      <c r="E22" s="29">
        <f t="shared" si="0"/>
        <v>781</v>
      </c>
      <c r="F22" s="29">
        <f t="shared" si="1"/>
        <v>111.57142857142857</v>
      </c>
      <c r="G22" s="30">
        <v>0.25</v>
      </c>
      <c r="H22" s="29">
        <f t="shared" si="2"/>
        <v>195.25</v>
      </c>
      <c r="I22" s="31">
        <f t="shared" si="3"/>
        <v>-585.75</v>
      </c>
      <c r="J22" s="25"/>
      <c r="K22" s="25"/>
      <c r="L22" s="25"/>
    </row>
    <row r="23" spans="1:16" ht="17.100000000000001" customHeight="1" x14ac:dyDescent="0.25">
      <c r="A23" s="24" t="s">
        <v>6</v>
      </c>
      <c r="B23" s="24" t="s">
        <v>7</v>
      </c>
      <c r="C23" s="28">
        <v>325</v>
      </c>
      <c r="D23" s="28">
        <v>450</v>
      </c>
      <c r="E23" s="29">
        <f t="shared" si="0"/>
        <v>775</v>
      </c>
      <c r="F23" s="29">
        <f t="shared" si="1"/>
        <v>110.71428571428571</v>
      </c>
      <c r="G23" s="30">
        <v>0.25</v>
      </c>
      <c r="H23" s="29">
        <f t="shared" si="2"/>
        <v>193.75</v>
      </c>
      <c r="I23" s="31">
        <f t="shared" si="3"/>
        <v>-581.25</v>
      </c>
      <c r="J23" s="25"/>
      <c r="K23" s="25"/>
      <c r="L23" s="25"/>
    </row>
    <row r="24" spans="1:16" ht="17.100000000000001" customHeight="1" thickBot="1" x14ac:dyDescent="0.3">
      <c r="A24" s="27" t="s">
        <v>52</v>
      </c>
      <c r="B24" s="27" t="s">
        <v>53</v>
      </c>
      <c r="C24" s="28">
        <v>400</v>
      </c>
      <c r="D24" s="28">
        <v>500</v>
      </c>
      <c r="E24" s="29">
        <f t="shared" si="0"/>
        <v>900</v>
      </c>
      <c r="F24" s="29">
        <f t="shared" si="1"/>
        <v>128.57142857142858</v>
      </c>
      <c r="G24" s="30">
        <v>0.2</v>
      </c>
      <c r="H24" s="29">
        <f t="shared" si="2"/>
        <v>180</v>
      </c>
      <c r="I24" s="31">
        <f t="shared" si="3"/>
        <v>-720</v>
      </c>
      <c r="J24" s="25"/>
      <c r="K24" s="46"/>
      <c r="L24" s="25"/>
    </row>
    <row r="25" spans="1:16" ht="17.100000000000001" customHeight="1" thickTop="1" thickBot="1" x14ac:dyDescent="0.3">
      <c r="A25" s="27" t="s">
        <v>37</v>
      </c>
      <c r="B25" s="27" t="s">
        <v>38</v>
      </c>
      <c r="C25" s="28">
        <v>326</v>
      </c>
      <c r="D25" s="28">
        <v>982</v>
      </c>
      <c r="E25" s="29">
        <f t="shared" si="0"/>
        <v>1308</v>
      </c>
      <c r="F25" s="29">
        <f t="shared" si="1"/>
        <v>186.85714285714286</v>
      </c>
      <c r="G25" s="30">
        <v>0.22</v>
      </c>
      <c r="H25" s="29">
        <f t="shared" si="2"/>
        <v>287.76</v>
      </c>
      <c r="I25" s="31">
        <f t="shared" si="3"/>
        <v>-1020.24</v>
      </c>
      <c r="J25" s="41"/>
      <c r="K25" s="51" t="s">
        <v>90</v>
      </c>
      <c r="L25" s="35"/>
    </row>
    <row r="26" spans="1:16" ht="17.100000000000001" customHeight="1" thickTop="1" x14ac:dyDescent="0.25">
      <c r="A26" s="24" t="s">
        <v>14</v>
      </c>
      <c r="B26" s="24" t="s">
        <v>15</v>
      </c>
      <c r="C26" s="28">
        <v>409</v>
      </c>
      <c r="D26" s="28">
        <v>789</v>
      </c>
      <c r="E26" s="29">
        <f t="shared" si="0"/>
        <v>1198</v>
      </c>
      <c r="F26" s="29">
        <f t="shared" si="1"/>
        <v>171.14285714285714</v>
      </c>
      <c r="G26" s="30">
        <v>0.31</v>
      </c>
      <c r="H26" s="29">
        <f t="shared" si="2"/>
        <v>371.38</v>
      </c>
      <c r="I26" s="31">
        <f t="shared" si="3"/>
        <v>-826.62</v>
      </c>
      <c r="J26" s="25"/>
      <c r="K26" s="45">
        <f>COUNTIF(A2:B49,"Thunder")</f>
        <v>4</v>
      </c>
      <c r="L26" s="25"/>
      <c r="P26"/>
    </row>
    <row r="27" spans="1:16" ht="17.100000000000001" customHeight="1" x14ac:dyDescent="0.25">
      <c r="A27" s="27" t="s">
        <v>14</v>
      </c>
      <c r="B27" s="27" t="s">
        <v>39</v>
      </c>
      <c r="C27" s="28">
        <v>532</v>
      </c>
      <c r="D27" s="28">
        <v>589</v>
      </c>
      <c r="E27" s="29">
        <f t="shared" si="0"/>
        <v>1121</v>
      </c>
      <c r="F27" s="29">
        <f t="shared" si="1"/>
        <v>160.14285714285714</v>
      </c>
      <c r="G27" s="30">
        <v>0.34</v>
      </c>
      <c r="H27" s="29">
        <f t="shared" si="2"/>
        <v>381.14000000000004</v>
      </c>
      <c r="I27" s="31">
        <f t="shared" si="3"/>
        <v>-739.8599999999999</v>
      </c>
      <c r="J27" s="25"/>
      <c r="K27" s="25"/>
      <c r="L27" s="25"/>
    </row>
    <row r="28" spans="1:16" ht="17.100000000000001" customHeight="1" x14ac:dyDescent="0.25">
      <c r="A28" s="27" t="s">
        <v>66</v>
      </c>
      <c r="B28" s="27" t="s">
        <v>67</v>
      </c>
      <c r="C28" s="28">
        <v>523</v>
      </c>
      <c r="D28" s="28">
        <v>930</v>
      </c>
      <c r="E28" s="29">
        <f t="shared" si="0"/>
        <v>1453</v>
      </c>
      <c r="F28" s="29">
        <f t="shared" si="1"/>
        <v>207.57142857142858</v>
      </c>
      <c r="G28" s="30">
        <v>0.25</v>
      </c>
      <c r="H28" s="29">
        <f t="shared" si="2"/>
        <v>363.25</v>
      </c>
      <c r="I28" s="31">
        <f t="shared" si="3"/>
        <v>-1089.75</v>
      </c>
      <c r="J28" s="25"/>
      <c r="K28" s="25"/>
      <c r="L28" s="25"/>
    </row>
    <row r="29" spans="1:16" ht="17.100000000000001" customHeight="1" x14ac:dyDescent="0.25">
      <c r="A29" s="27" t="s">
        <v>25</v>
      </c>
      <c r="B29" s="27" t="s">
        <v>17</v>
      </c>
      <c r="C29" s="28">
        <v>850</v>
      </c>
      <c r="D29" s="28">
        <v>875</v>
      </c>
      <c r="E29" s="29">
        <f t="shared" si="0"/>
        <v>1725</v>
      </c>
      <c r="F29" s="29">
        <f t="shared" si="1"/>
        <v>246.42857142857142</v>
      </c>
      <c r="G29" s="30">
        <v>0.19</v>
      </c>
      <c r="H29" s="29">
        <f t="shared" si="2"/>
        <v>327.75</v>
      </c>
      <c r="I29" s="31">
        <f t="shared" si="3"/>
        <v>-1397.25</v>
      </c>
      <c r="J29" s="25"/>
      <c r="K29" s="25"/>
      <c r="L29" s="25"/>
    </row>
    <row r="30" spans="1:16" ht="17.100000000000001" customHeight="1" x14ac:dyDescent="0.25">
      <c r="A30" s="27" t="s">
        <v>50</v>
      </c>
      <c r="B30" s="27" t="s">
        <v>51</v>
      </c>
      <c r="C30" s="28">
        <v>587</v>
      </c>
      <c r="D30" s="28">
        <v>737</v>
      </c>
      <c r="E30" s="29">
        <f t="shared" si="0"/>
        <v>1324</v>
      </c>
      <c r="F30" s="29">
        <f t="shared" si="1"/>
        <v>189.14285714285714</v>
      </c>
      <c r="G30" s="30">
        <v>0.31</v>
      </c>
      <c r="H30" s="29">
        <f t="shared" si="2"/>
        <v>410.44</v>
      </c>
      <c r="I30" s="31">
        <f t="shared" si="3"/>
        <v>-913.56</v>
      </c>
      <c r="J30" s="25"/>
      <c r="K30" s="25"/>
      <c r="L30" s="25"/>
    </row>
    <row r="31" spans="1:16" ht="17.100000000000001" customHeight="1" x14ac:dyDescent="0.25">
      <c r="A31" s="27" t="s">
        <v>80</v>
      </c>
      <c r="B31" s="27" t="s">
        <v>81</v>
      </c>
      <c r="C31" s="28">
        <v>364</v>
      </c>
      <c r="D31" s="28">
        <v>999</v>
      </c>
      <c r="E31" s="29">
        <f t="shared" si="0"/>
        <v>1363</v>
      </c>
      <c r="F31" s="29">
        <f t="shared" si="1"/>
        <v>194.71428571428572</v>
      </c>
      <c r="G31" s="30">
        <v>0.15</v>
      </c>
      <c r="H31" s="29">
        <f t="shared" si="2"/>
        <v>204.45</v>
      </c>
      <c r="I31" s="31">
        <f t="shared" si="3"/>
        <v>-1158.55</v>
      </c>
      <c r="J31" s="25"/>
      <c r="K31" s="25"/>
      <c r="L31" s="25"/>
    </row>
    <row r="32" spans="1:16" ht="17.100000000000001" customHeight="1" x14ac:dyDescent="0.25">
      <c r="A32" s="27" t="s">
        <v>29</v>
      </c>
      <c r="B32" s="27" t="s">
        <v>30</v>
      </c>
      <c r="C32" s="28">
        <v>322</v>
      </c>
      <c r="D32" s="28">
        <v>386</v>
      </c>
      <c r="E32" s="29">
        <f t="shared" si="0"/>
        <v>708</v>
      </c>
      <c r="F32" s="29">
        <f t="shared" si="1"/>
        <v>101.14285714285714</v>
      </c>
      <c r="G32" s="30">
        <v>0.25</v>
      </c>
      <c r="H32" s="29">
        <f t="shared" si="2"/>
        <v>177</v>
      </c>
      <c r="I32" s="31">
        <f t="shared" si="3"/>
        <v>-531</v>
      </c>
      <c r="J32" s="25"/>
      <c r="K32" s="25"/>
      <c r="L32" s="25"/>
    </row>
    <row r="33" spans="1:12" ht="17.100000000000001" customHeight="1" x14ac:dyDescent="0.25">
      <c r="A33" s="27" t="s">
        <v>20</v>
      </c>
      <c r="B33" s="27" t="s">
        <v>21</v>
      </c>
      <c r="C33" s="28">
        <v>500</v>
      </c>
      <c r="D33" s="28">
        <v>400</v>
      </c>
      <c r="E33" s="29">
        <f t="shared" si="0"/>
        <v>900</v>
      </c>
      <c r="F33" s="29">
        <f t="shared" si="1"/>
        <v>128.57142857142858</v>
      </c>
      <c r="G33" s="30">
        <v>0.13</v>
      </c>
      <c r="H33" s="29">
        <f t="shared" si="2"/>
        <v>117</v>
      </c>
      <c r="I33" s="31">
        <f t="shared" si="3"/>
        <v>-783</v>
      </c>
      <c r="J33" s="25"/>
      <c r="K33" s="25"/>
      <c r="L33" s="25"/>
    </row>
    <row r="34" spans="1:12" ht="17.100000000000001" customHeight="1" x14ac:dyDescent="0.25">
      <c r="A34" s="27" t="s">
        <v>84</v>
      </c>
      <c r="B34" s="27" t="s">
        <v>16</v>
      </c>
      <c r="C34" s="28">
        <v>460</v>
      </c>
      <c r="D34" s="28">
        <v>942</v>
      </c>
      <c r="E34" s="29">
        <f t="shared" si="0"/>
        <v>1402</v>
      </c>
      <c r="F34" s="29">
        <f t="shared" si="1"/>
        <v>200.28571428571428</v>
      </c>
      <c r="G34" s="30">
        <v>0.22</v>
      </c>
      <c r="H34" s="29">
        <f t="shared" si="2"/>
        <v>308.44</v>
      </c>
      <c r="I34" s="31">
        <f t="shared" si="3"/>
        <v>-1093.56</v>
      </c>
      <c r="J34" s="25"/>
      <c r="K34" s="25"/>
      <c r="L34" s="25"/>
    </row>
    <row r="35" spans="1:12" ht="17.100000000000001" customHeight="1" x14ac:dyDescent="0.25">
      <c r="A35" s="27" t="s">
        <v>58</v>
      </c>
      <c r="B35" s="27" t="s">
        <v>59</v>
      </c>
      <c r="C35" s="28">
        <v>592</v>
      </c>
      <c r="D35" s="28">
        <v>822</v>
      </c>
      <c r="E35" s="29">
        <f t="shared" si="0"/>
        <v>1414</v>
      </c>
      <c r="F35" s="29">
        <f t="shared" si="1"/>
        <v>202</v>
      </c>
      <c r="G35" s="30">
        <v>0.28000000000000003</v>
      </c>
      <c r="H35" s="29">
        <f t="shared" si="2"/>
        <v>395.92</v>
      </c>
      <c r="I35" s="31">
        <f t="shared" si="3"/>
        <v>-1018.0799999999999</v>
      </c>
      <c r="J35" s="25"/>
      <c r="K35" s="25"/>
      <c r="L35" s="25"/>
    </row>
    <row r="36" spans="1:12" ht="17.100000000000001" customHeight="1" x14ac:dyDescent="0.25">
      <c r="A36" s="24" t="s">
        <v>10</v>
      </c>
      <c r="B36" s="24" t="s">
        <v>11</v>
      </c>
      <c r="C36" s="28">
        <v>800</v>
      </c>
      <c r="D36" s="28">
        <v>1400</v>
      </c>
      <c r="E36" s="29">
        <f t="shared" si="0"/>
        <v>2200</v>
      </c>
      <c r="F36" s="29">
        <f t="shared" si="1"/>
        <v>314.28571428571428</v>
      </c>
      <c r="G36" s="30">
        <v>0.3</v>
      </c>
      <c r="H36" s="29">
        <f t="shared" si="2"/>
        <v>660</v>
      </c>
      <c r="I36" s="31">
        <f t="shared" si="3"/>
        <v>-1540</v>
      </c>
      <c r="J36" s="25"/>
      <c r="K36" s="25"/>
      <c r="L36" s="25"/>
    </row>
    <row r="37" spans="1:12" ht="17.100000000000001" customHeight="1" x14ac:dyDescent="0.25">
      <c r="A37" s="27" t="s">
        <v>10</v>
      </c>
      <c r="B37" s="27" t="s">
        <v>40</v>
      </c>
      <c r="C37" s="28">
        <v>288</v>
      </c>
      <c r="D37" s="28">
        <v>963</v>
      </c>
      <c r="E37" s="29">
        <f t="shared" si="0"/>
        <v>1251</v>
      </c>
      <c r="F37" s="29">
        <f t="shared" si="1"/>
        <v>178.71428571428572</v>
      </c>
      <c r="G37" s="30">
        <v>0.25</v>
      </c>
      <c r="H37" s="29">
        <f t="shared" si="2"/>
        <v>312.75</v>
      </c>
      <c r="I37" s="31">
        <f t="shared" si="3"/>
        <v>-938.25</v>
      </c>
      <c r="J37" s="25"/>
      <c r="K37" s="25"/>
      <c r="L37" s="25"/>
    </row>
    <row r="38" spans="1:12" ht="17.100000000000001" customHeight="1" x14ac:dyDescent="0.25">
      <c r="A38" s="27" t="s">
        <v>64</v>
      </c>
      <c r="B38" s="27" t="s">
        <v>65</v>
      </c>
      <c r="C38" s="28">
        <v>388</v>
      </c>
      <c r="D38" s="28">
        <v>687</v>
      </c>
      <c r="E38" s="29">
        <f t="shared" si="0"/>
        <v>1075</v>
      </c>
      <c r="F38" s="29">
        <f t="shared" si="1"/>
        <v>153.57142857142858</v>
      </c>
      <c r="G38" s="30">
        <v>0.25</v>
      </c>
      <c r="H38" s="29">
        <f t="shared" si="2"/>
        <v>268.75</v>
      </c>
      <c r="I38" s="31">
        <f t="shared" si="3"/>
        <v>-806.25</v>
      </c>
      <c r="J38" s="25"/>
      <c r="K38" s="25"/>
      <c r="L38" s="25"/>
    </row>
    <row r="39" spans="1:12" ht="17.100000000000001" customHeight="1" x14ac:dyDescent="0.25">
      <c r="A39" s="27" t="s">
        <v>60</v>
      </c>
      <c r="B39" s="27" t="s">
        <v>61</v>
      </c>
      <c r="C39" s="28">
        <v>538</v>
      </c>
      <c r="D39" s="28">
        <v>404</v>
      </c>
      <c r="E39" s="29">
        <f t="shared" si="0"/>
        <v>942</v>
      </c>
      <c r="F39" s="29">
        <f t="shared" si="1"/>
        <v>134.57142857142858</v>
      </c>
      <c r="G39" s="30">
        <v>0.28999999999999998</v>
      </c>
      <c r="H39" s="29">
        <f t="shared" si="2"/>
        <v>273.18</v>
      </c>
      <c r="I39" s="31">
        <f t="shared" si="3"/>
        <v>-668.81999999999994</v>
      </c>
      <c r="J39" s="25"/>
      <c r="K39" s="25"/>
      <c r="L39" s="25"/>
    </row>
    <row r="40" spans="1:12" ht="17.100000000000001" customHeight="1" x14ac:dyDescent="0.25">
      <c r="A40" s="27" t="s">
        <v>76</v>
      </c>
      <c r="B40" s="27" t="s">
        <v>77</v>
      </c>
      <c r="C40" s="28">
        <v>714</v>
      </c>
      <c r="D40" s="28">
        <v>602</v>
      </c>
      <c r="E40" s="29">
        <f t="shared" si="0"/>
        <v>1316</v>
      </c>
      <c r="F40" s="29">
        <f t="shared" si="1"/>
        <v>188</v>
      </c>
      <c r="G40" s="30">
        <v>0.25</v>
      </c>
      <c r="H40" s="29">
        <f t="shared" si="2"/>
        <v>329</v>
      </c>
      <c r="I40" s="31">
        <f t="shared" si="3"/>
        <v>-987</v>
      </c>
      <c r="J40" s="25"/>
      <c r="K40" s="25"/>
      <c r="L40" s="25"/>
    </row>
    <row r="41" spans="1:12" ht="17.100000000000001" customHeight="1" x14ac:dyDescent="0.25">
      <c r="A41" s="24" t="s">
        <v>16</v>
      </c>
      <c r="B41" s="24" t="s">
        <v>17</v>
      </c>
      <c r="C41" s="28">
        <v>850</v>
      </c>
      <c r="D41" s="28">
        <v>875</v>
      </c>
      <c r="E41" s="29">
        <f t="shared" si="0"/>
        <v>1725</v>
      </c>
      <c r="F41" s="29">
        <f t="shared" si="1"/>
        <v>246.42857142857142</v>
      </c>
      <c r="G41" s="30">
        <v>0.15</v>
      </c>
      <c r="H41" s="29">
        <f t="shared" si="2"/>
        <v>258.75</v>
      </c>
      <c r="I41" s="31">
        <f t="shared" si="3"/>
        <v>-1466.25</v>
      </c>
      <c r="J41" s="25"/>
      <c r="K41" s="25"/>
      <c r="L41" s="25"/>
    </row>
    <row r="42" spans="1:12" ht="17.100000000000001" customHeight="1" x14ac:dyDescent="0.25">
      <c r="A42" s="27" t="s">
        <v>16</v>
      </c>
      <c r="B42" s="27" t="s">
        <v>19</v>
      </c>
      <c r="C42" s="28">
        <v>680</v>
      </c>
      <c r="D42" s="28">
        <v>300</v>
      </c>
      <c r="E42" s="29">
        <f t="shared" si="0"/>
        <v>980</v>
      </c>
      <c r="F42" s="29">
        <f t="shared" si="1"/>
        <v>140</v>
      </c>
      <c r="G42" s="30">
        <v>0.14000000000000001</v>
      </c>
      <c r="H42" s="29">
        <f t="shared" si="2"/>
        <v>137.20000000000002</v>
      </c>
      <c r="I42" s="31">
        <f t="shared" si="3"/>
        <v>-842.8</v>
      </c>
      <c r="J42" s="25"/>
      <c r="K42" s="25"/>
      <c r="L42" s="25"/>
    </row>
    <row r="43" spans="1:12" ht="17.100000000000001" customHeight="1" x14ac:dyDescent="0.25">
      <c r="A43" s="27" t="s">
        <v>26</v>
      </c>
      <c r="B43" s="27" t="s">
        <v>15</v>
      </c>
      <c r="C43" s="28">
        <v>740</v>
      </c>
      <c r="D43" s="28">
        <v>678</v>
      </c>
      <c r="E43" s="29">
        <f t="shared" si="0"/>
        <v>1418</v>
      </c>
      <c r="F43" s="29">
        <f t="shared" si="1"/>
        <v>202.57142857142858</v>
      </c>
      <c r="G43" s="30">
        <v>0.26</v>
      </c>
      <c r="H43" s="29">
        <f t="shared" si="2"/>
        <v>368.68</v>
      </c>
      <c r="I43" s="31">
        <f t="shared" si="3"/>
        <v>-1049.32</v>
      </c>
      <c r="J43" s="25"/>
      <c r="K43" s="25"/>
      <c r="L43" s="25"/>
    </row>
    <row r="44" spans="1:12" ht="17.100000000000001" customHeight="1" x14ac:dyDescent="0.25">
      <c r="A44" s="27" t="s">
        <v>79</v>
      </c>
      <c r="B44" s="27" t="s">
        <v>41</v>
      </c>
      <c r="C44" s="28">
        <v>325</v>
      </c>
      <c r="D44" s="28">
        <v>450</v>
      </c>
      <c r="E44" s="29">
        <f t="shared" si="0"/>
        <v>775</v>
      </c>
      <c r="F44" s="29">
        <f t="shared" si="1"/>
        <v>110.71428571428571</v>
      </c>
      <c r="G44" s="30">
        <v>0.2</v>
      </c>
      <c r="H44" s="29">
        <f t="shared" si="2"/>
        <v>155</v>
      </c>
      <c r="I44" s="31">
        <f t="shared" si="3"/>
        <v>-620</v>
      </c>
      <c r="J44" s="25"/>
      <c r="K44" s="25"/>
      <c r="L44" s="25"/>
    </row>
    <row r="45" spans="1:12" ht="17.100000000000001" customHeight="1" x14ac:dyDescent="0.25">
      <c r="A45" s="27" t="s">
        <v>27</v>
      </c>
      <c r="B45" s="27" t="s">
        <v>11</v>
      </c>
      <c r="C45" s="28">
        <v>715</v>
      </c>
      <c r="D45" s="28">
        <v>449</v>
      </c>
      <c r="E45" s="29">
        <f t="shared" si="0"/>
        <v>1164</v>
      </c>
      <c r="F45" s="29">
        <f t="shared" si="1"/>
        <v>166.28571428571428</v>
      </c>
      <c r="G45" s="30">
        <v>0.25</v>
      </c>
      <c r="H45" s="29">
        <f t="shared" si="2"/>
        <v>291</v>
      </c>
      <c r="I45" s="31">
        <f t="shared" si="3"/>
        <v>-873</v>
      </c>
      <c r="J45" s="25"/>
      <c r="K45" s="25"/>
      <c r="L45" s="25"/>
    </row>
    <row r="46" spans="1:12" ht="17.100000000000001" customHeight="1" x14ac:dyDescent="0.25">
      <c r="A46" s="24" t="s">
        <v>8</v>
      </c>
      <c r="B46" s="24" t="s">
        <v>9</v>
      </c>
      <c r="C46" s="28">
        <v>800</v>
      </c>
      <c r="D46" s="28">
        <v>1400</v>
      </c>
      <c r="E46" s="29">
        <f t="shared" si="0"/>
        <v>2200</v>
      </c>
      <c r="F46" s="29">
        <f t="shared" si="1"/>
        <v>314.28571428571428</v>
      </c>
      <c r="G46" s="30">
        <v>0.22</v>
      </c>
      <c r="H46" s="29">
        <f t="shared" si="2"/>
        <v>484</v>
      </c>
      <c r="I46" s="31">
        <f t="shared" si="3"/>
        <v>-1716</v>
      </c>
      <c r="J46" s="25"/>
      <c r="K46" s="25"/>
      <c r="L46" s="25"/>
    </row>
    <row r="47" spans="1:12" ht="17.100000000000001" customHeight="1" x14ac:dyDescent="0.25">
      <c r="A47" s="27" t="s">
        <v>8</v>
      </c>
      <c r="B47" s="27" t="s">
        <v>41</v>
      </c>
      <c r="C47" s="28">
        <v>100</v>
      </c>
      <c r="D47" s="28">
        <v>800</v>
      </c>
      <c r="E47" s="29">
        <f t="shared" si="0"/>
        <v>900</v>
      </c>
      <c r="F47" s="29">
        <f t="shared" si="1"/>
        <v>128.57142857142858</v>
      </c>
      <c r="G47" s="30">
        <v>0.35</v>
      </c>
      <c r="H47" s="29">
        <f t="shared" si="2"/>
        <v>315</v>
      </c>
      <c r="I47" s="31">
        <f t="shared" si="3"/>
        <v>-585</v>
      </c>
      <c r="J47" s="25"/>
      <c r="K47" s="25"/>
      <c r="L47" s="25"/>
    </row>
    <row r="48" spans="1:12" ht="17.100000000000001" customHeight="1" x14ac:dyDescent="0.25">
      <c r="A48" s="27" t="s">
        <v>72</v>
      </c>
      <c r="B48" s="27" t="s">
        <v>73</v>
      </c>
      <c r="C48" s="28">
        <v>627</v>
      </c>
      <c r="D48" s="28">
        <v>513</v>
      </c>
      <c r="E48" s="29">
        <f t="shared" si="0"/>
        <v>1140</v>
      </c>
      <c r="F48" s="29">
        <f t="shared" si="1"/>
        <v>162.85714285714286</v>
      </c>
      <c r="G48" s="30">
        <v>0.33</v>
      </c>
      <c r="H48" s="29">
        <f t="shared" si="2"/>
        <v>376.20000000000005</v>
      </c>
      <c r="I48" s="31">
        <f t="shared" si="3"/>
        <v>-763.8</v>
      </c>
      <c r="J48" s="25"/>
      <c r="K48" s="25"/>
      <c r="L48" s="25"/>
    </row>
    <row r="49" spans="1:12" ht="17.100000000000001" customHeight="1" x14ac:dyDescent="0.25">
      <c r="A49" s="27" t="s">
        <v>72</v>
      </c>
      <c r="B49" s="27" t="s">
        <v>78</v>
      </c>
      <c r="C49" s="28">
        <v>758</v>
      </c>
      <c r="D49" s="28">
        <v>439</v>
      </c>
      <c r="E49" s="29">
        <f t="shared" si="0"/>
        <v>1197</v>
      </c>
      <c r="F49" s="29">
        <f t="shared" si="1"/>
        <v>171</v>
      </c>
      <c r="G49" s="30">
        <v>0.26</v>
      </c>
      <c r="H49" s="29">
        <f t="shared" si="2"/>
        <v>311.22000000000003</v>
      </c>
      <c r="I49" s="31">
        <f t="shared" si="3"/>
        <v>-885.78</v>
      </c>
      <c r="J49" s="25"/>
      <c r="K49" s="25"/>
      <c r="L49" s="25"/>
    </row>
    <row r="50" spans="1:12" x14ac:dyDescent="0.25">
      <c r="A50" s="18"/>
      <c r="C50" s="23"/>
      <c r="D50" s="23"/>
      <c r="J50" s="18"/>
      <c r="K50" s="18"/>
      <c r="L50" s="18"/>
    </row>
    <row r="54" spans="1:12" x14ac:dyDescent="0.25">
      <c r="B54" s="23"/>
    </row>
  </sheetData>
  <sortState ref="A2:I49">
    <sortCondition ref="A2:A49"/>
  </sortState>
  <dataConsolidate/>
  <pageMargins left="0.7" right="0.7" top="0.75" bottom="0.75" header="0.3" footer="0.3"/>
  <pageSetup scale="92" fitToWidth="0" fitToHeight="0" orientation="portrait" horizontalDpi="4294967293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A2D19B44CEB84096BF732DE0C55A0F" ma:contentTypeVersion="2373" ma:contentTypeDescription="Create a new document." ma:contentTypeScope="" ma:versionID="893763ede173a64d1d274252a41ae1b2">
  <xsd:schema xmlns:xsd="http://www.w3.org/2001/XMLSchema" xmlns:xs="http://www.w3.org/2001/XMLSchema" xmlns:p="http://schemas.microsoft.com/office/2006/metadata/properties" xmlns:ns1="http://schemas.microsoft.com/sharepoint/v3" xmlns:ns2="b3b59848-949a-4ed4-8036-feb011ce2b52" xmlns:ns3="37d47695-dda2-48a2-87bc-2a1f7ac7fedc" targetNamespace="http://schemas.microsoft.com/office/2006/metadata/properties" ma:root="true" ma:fieldsID="e9673881d9736d6cb1ca37eed258e20f" ns1:_="" ns2:_="" ns3:_="">
    <xsd:import namespace="http://schemas.microsoft.com/sharepoint/v3"/>
    <xsd:import namespace="b3b59848-949a-4ed4-8036-feb011ce2b52"/>
    <xsd:import namespace="37d47695-dda2-48a2-87bc-2a1f7ac7fe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b59848-949a-4ed4-8036-feb011ce2b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d47695-dda2-48a2-87bc-2a1f7ac7fedc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41876-E16D-40B3-B3E5-1391E350825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4F263F-33BC-4A2E-8790-6CB46DEE5B56}">
  <ds:schemaRefs>
    <ds:schemaRef ds:uri="b3b59848-949a-4ed4-8036-feb011ce2b52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sharepoint/v3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37d47695-dda2-48a2-87bc-2a1f7ac7fedc"/>
  </ds:schemaRefs>
</ds:datastoreItem>
</file>

<file path=customXml/itemProps3.xml><?xml version="1.0" encoding="utf-8"?>
<ds:datastoreItem xmlns:ds="http://schemas.openxmlformats.org/officeDocument/2006/customXml" ds:itemID="{4A225912-3F5A-4E0A-A7D2-CA4ACB3E36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3b59848-949a-4ed4-8036-feb011ce2b52"/>
    <ds:schemaRef ds:uri="37d47695-dda2-48a2-87bc-2a1f7ac7fe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Exam Instructions</vt:lpstr>
      <vt:lpstr>DataSet</vt:lpstr>
      <vt:lpstr>Weekday_Wages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</dc:creator>
  <cp:lastModifiedBy>USER</cp:lastModifiedBy>
  <dcterms:created xsi:type="dcterms:W3CDTF">2020-06-04T17:19:09Z</dcterms:created>
  <dcterms:modified xsi:type="dcterms:W3CDTF">2021-03-01T01:13:53Z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0x01010022A2D19B44CEB84096BF732DE0C55A0F</vt:lpwstr>
  </property>
</Properties>
</file>